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o Tonzar Jr\Documents\19-ALTERA\1-PLANILHAS DE FINANÇAS\"/>
    </mc:Choice>
  </mc:AlternateContent>
  <xr:revisionPtr revIDLastSave="0" documentId="13_ncr:1_{3C6C5E31-2B50-4AE5-BEF9-C5B4F4F1231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Ponto_Equilibr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18" i="1" s="1"/>
  <c r="D8" i="1" s="1"/>
  <c r="E16" i="1"/>
  <c r="E4" i="1" l="1"/>
  <c r="D9" i="1"/>
  <c r="H11" i="1"/>
  <c r="H12" i="1"/>
  <c r="H13" i="1"/>
  <c r="H14" i="1"/>
  <c r="H15" i="1"/>
  <c r="H16" i="1"/>
  <c r="H10" i="1"/>
  <c r="H7" i="1"/>
  <c r="H6" i="1"/>
  <c r="I11" i="1"/>
  <c r="I12" i="1"/>
  <c r="I13" i="1"/>
  <c r="I14" i="1"/>
  <c r="I15" i="1"/>
  <c r="I16" i="1"/>
  <c r="I10" i="1" l="1"/>
  <c r="I7" i="1"/>
  <c r="I6" i="1"/>
  <c r="D11" i="1" l="1"/>
  <c r="D14" i="1"/>
  <c r="D12" i="1"/>
  <c r="D13" i="1"/>
  <c r="I5" i="1"/>
  <c r="D10" i="1"/>
  <c r="I3" i="1"/>
  <c r="D16" i="1"/>
  <c r="J11" i="1" l="1"/>
  <c r="J15" i="1"/>
  <c r="J12" i="1"/>
  <c r="J16" i="1"/>
  <c r="J14" i="1"/>
  <c r="J13" i="1"/>
  <c r="D7" i="1"/>
  <c r="E14" i="1" s="1"/>
  <c r="E18" i="1" s="1"/>
  <c r="J10" i="1"/>
  <c r="J9" i="1" l="1"/>
  <c r="J18" i="1" s="1"/>
  <c r="I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Nivaldo</author>
  </authors>
  <commentList>
    <comment ref="C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Despesas Fixas</t>
        </r>
        <r>
          <rPr>
            <sz val="9"/>
            <color indexed="81"/>
            <rFont val="Tahoma"/>
            <family val="2"/>
          </rPr>
          <t xml:space="preserve">
Nesse campo devem ser lançadas despesas estruturais em valores (R$). </t>
        </r>
      </text>
    </comment>
    <comment ref="I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Despesas Fixas</t>
        </r>
        <r>
          <rPr>
            <sz val="9"/>
            <color indexed="81"/>
            <rFont val="Tahoma"/>
            <family val="2"/>
          </rPr>
          <t xml:space="preserve">
Nesse campo devem ser lançadas despesas estruturais em valores (R$). </t>
        </r>
      </text>
    </comment>
    <comment ref="D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Despesas Variáveis
</t>
        </r>
        <r>
          <rPr>
            <sz val="9"/>
            <color indexed="81"/>
            <rFont val="Tahoma"/>
            <family val="2"/>
          </rPr>
          <t>Cadastrar despesas que variam de acordo com o atendimento. Ex.: Dental, Dentista, Impostos, Laboratório. 
Deve ser cadastrada a porcentagem (%).</t>
        </r>
      </text>
    </comment>
    <comment ref="I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Despesas Fixas</t>
        </r>
        <r>
          <rPr>
            <sz val="9"/>
            <color indexed="81"/>
            <rFont val="Tahoma"/>
            <family val="2"/>
          </rPr>
          <t xml:space="preserve">
Nesse campo devem ser lançadas despesas estruturais em valores (R$). </t>
        </r>
      </text>
    </comment>
    <comment ref="C8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Valor Médio de Gastos
</t>
        </r>
      </text>
    </comment>
    <comment ref="J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Despesas Variáveis
</t>
        </r>
        <r>
          <rPr>
            <sz val="9"/>
            <color indexed="81"/>
            <rFont val="Tahoma"/>
            <family val="2"/>
          </rPr>
          <t>Cadastrar despesas que variam de acordo com o atendimento. Ex.: Dental, Dentista, Impostos, Laboratório. 
Deve ser cadastrada a porcentagem (%).</t>
        </r>
      </text>
    </comment>
    <comment ref="I10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Valor Médio de Gastos
</t>
        </r>
      </text>
    </comment>
    <comment ref="C1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Qual o lucro desejado em Porcentagem.</t>
        </r>
      </text>
    </comment>
    <comment ref="D1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Faturamento IDEAL.</t>
        </r>
        <r>
          <rPr>
            <sz val="9"/>
            <color indexed="81"/>
            <rFont val="Tahoma"/>
            <family val="2"/>
          </rPr>
          <t xml:space="preserve">
Com esse faturamento é possível pagar todas as contas e ainda obter a lucratividade desejada acima.</t>
        </r>
      </text>
    </comment>
  </commentList>
</comments>
</file>

<file path=xl/sharedStrings.xml><?xml version="1.0" encoding="utf-8"?>
<sst xmlns="http://schemas.openxmlformats.org/spreadsheetml/2006/main" count="21" uniqueCount="17">
  <si>
    <t>Simulador de Resultado</t>
  </si>
  <si>
    <t>Valores</t>
  </si>
  <si>
    <t>Despesas Fixas</t>
  </si>
  <si>
    <t>Faturamento</t>
  </si>
  <si>
    <t>Gastos Fixo Mês</t>
  </si>
  <si>
    <t>Pro-Labore</t>
  </si>
  <si>
    <t>Despesas Variáveis</t>
  </si>
  <si>
    <t>Dental</t>
  </si>
  <si>
    <t>Dentista</t>
  </si>
  <si>
    <t>Impostos</t>
  </si>
  <si>
    <t>Laboratorio</t>
  </si>
  <si>
    <t>Lucro</t>
  </si>
  <si>
    <t>Faturamento Ideal</t>
  </si>
  <si>
    <t>Vendas</t>
  </si>
  <si>
    <t>Cartões</t>
  </si>
  <si>
    <t>Partic. Resultado</t>
  </si>
  <si>
    <t>Ponto de Equilíbrio / Lucro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</si>
</sst>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Arial"/>
      <family val="2"/>
    </font>
    <font>
      <strike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5" borderId="0" xfId="0" applyFill="1"/>
    <xf numFmtId="10" fontId="0" fillId="5" borderId="0" xfId="0" applyNumberFormat="1" applyFill="1"/>
    <xf numFmtId="43" fontId="0" fillId="5" borderId="0" xfId="0" applyNumberFormat="1" applyFill="1"/>
    <xf numFmtId="43" fontId="0" fillId="5" borderId="0" xfId="1" applyFont="1" applyFill="1"/>
    <xf numFmtId="10" fontId="0" fillId="5" borderId="0" xfId="2" applyNumberFormat="1" applyFont="1" applyFill="1"/>
    <xf numFmtId="9" fontId="0" fillId="5" borderId="0" xfId="2" applyFont="1" applyFill="1"/>
    <xf numFmtId="164" fontId="0" fillId="5" borderId="0" xfId="2" applyNumberFormat="1" applyFont="1" applyFill="1"/>
    <xf numFmtId="0" fontId="2" fillId="2" borderId="0" xfId="0" applyFont="1" applyFill="1"/>
    <xf numFmtId="0" fontId="3" fillId="2" borderId="0" xfId="0" applyFont="1" applyFill="1"/>
    <xf numFmtId="10" fontId="3" fillId="2" borderId="0" xfId="2" applyNumberFormat="1" applyFont="1" applyFill="1"/>
    <xf numFmtId="43" fontId="3" fillId="2" borderId="0" xfId="1" applyFont="1" applyFill="1"/>
    <xf numFmtId="10" fontId="4" fillId="4" borderId="0" xfId="2" applyNumberFormat="1" applyFont="1" applyFill="1"/>
    <xf numFmtId="0" fontId="3" fillId="3" borderId="0" xfId="0" applyFont="1" applyFill="1"/>
    <xf numFmtId="10" fontId="3" fillId="3" borderId="0" xfId="2" applyNumberFormat="1" applyFont="1" applyFill="1"/>
    <xf numFmtId="43" fontId="3" fillId="3" borderId="0" xfId="1" applyFont="1" applyFill="1"/>
    <xf numFmtId="10" fontId="5" fillId="4" borderId="0" xfId="2" applyNumberFormat="1" applyFont="1" applyFill="1"/>
    <xf numFmtId="0" fontId="5" fillId="5" borderId="0" xfId="0" applyFont="1" applyFill="1"/>
    <xf numFmtId="43" fontId="5" fillId="5" borderId="0" xfId="1" applyFont="1" applyFill="1"/>
    <xf numFmtId="0" fontId="0" fillId="5" borderId="0" xfId="0" applyFill="1" applyAlignment="1">
      <alignment horizontal="center"/>
    </xf>
    <xf numFmtId="0" fontId="9" fillId="5" borderId="0" xfId="0" applyFont="1" applyFill="1"/>
    <xf numFmtId="9" fontId="2" fillId="2" borderId="0" xfId="2" applyFont="1" applyFill="1"/>
    <xf numFmtId="44" fontId="2" fillId="2" borderId="0" xfId="3" applyFont="1" applyFill="1"/>
    <xf numFmtId="0" fontId="8" fillId="2" borderId="0" xfId="0" applyFont="1" applyFill="1" applyAlignment="1">
      <alignment horizontal="center" vertical="center"/>
    </xf>
    <xf numFmtId="43" fontId="4" fillId="5" borderId="0" xfId="1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43" fontId="4" fillId="4" borderId="0" xfId="1" applyFont="1" applyFill="1" applyAlignment="1">
      <alignment horizontal="center"/>
    </xf>
  </cellXfs>
  <cellStyles count="4">
    <cellStyle name="Moeda" xfId="3" builtinId="4"/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424296</xdr:colOff>
      <xdr:row>1</xdr:row>
      <xdr:rowOff>0</xdr:rowOff>
    </xdr:from>
    <xdr:to>
      <xdr:col>12</xdr:col>
      <xdr:colOff>535422</xdr:colOff>
      <xdr:row>5</xdr:row>
      <xdr:rowOff>25977</xdr:rowOff>
    </xdr:to>
    <xdr:pic>
      <xdr:nvPicPr>
        <xdr:cNvPr id="2" name="Picture 4" descr="Logo - Altera_Vertical.png">
          <a:extLst>
            <a:ext uri="{FF2B5EF4-FFF2-40B4-BE49-F238E27FC236}">
              <a16:creationId xmlns:a16="http://schemas.microsoft.com/office/drawing/2014/main" id="{3E852892-C81F-4D59-912B-9765EF082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49" t="33580" r="36560" b="33333"/>
        <a:stretch>
          <a:fillRect/>
        </a:stretch>
      </xdr:blipFill>
      <xdr:spPr bwMode="auto">
        <a:xfrm>
          <a:off x="7299614" y="190500"/>
          <a:ext cx="1531217" cy="78797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tabSelected="1" zoomScale="110" zoomScaleNormal="110" workbookViewId="0">
      <selection activeCell="K14" sqref="K14"/>
    </sheetView>
  </sheetViews>
  <sheetFormatPr defaultRowHeight="15" x14ac:dyDescent="0.25"/>
  <cols>
    <col min="1" max="1" width="4" customWidth="1"/>
    <col min="2" max="2" width="17.42578125" customWidth="1"/>
    <col min="3" max="3" width="10.7109375" customWidth="1"/>
    <col min="4" max="4" width="16.85546875" customWidth="1"/>
    <col min="5" max="5" width="12.140625" customWidth="1"/>
    <col min="6" max="6" width="8.140625" customWidth="1"/>
    <col min="7" max="7" width="4" customWidth="1"/>
    <col min="8" max="8" width="17.42578125" customWidth="1"/>
    <col min="9" max="9" width="10.7109375" customWidth="1"/>
    <col min="10" max="10" width="12.7109375" customWidth="1"/>
    <col min="12" max="12" width="12.140625" bestFit="1" customWidth="1"/>
    <col min="13" max="13" width="11" bestFit="1" customWidth="1"/>
    <col min="258" max="258" width="4" customWidth="1"/>
    <col min="259" max="259" width="17.42578125" customWidth="1"/>
    <col min="260" max="260" width="10.7109375" customWidth="1"/>
    <col min="261" max="261" width="12.7109375" customWidth="1"/>
    <col min="263" max="263" width="4" customWidth="1"/>
    <col min="264" max="264" width="17.42578125" customWidth="1"/>
    <col min="265" max="265" width="10.7109375" customWidth="1"/>
    <col min="266" max="266" width="12.7109375" customWidth="1"/>
    <col min="514" max="514" width="4" customWidth="1"/>
    <col min="515" max="515" width="17.42578125" customWidth="1"/>
    <col min="516" max="516" width="10.7109375" customWidth="1"/>
    <col min="517" max="517" width="12.7109375" customWidth="1"/>
    <col min="519" max="519" width="4" customWidth="1"/>
    <col min="520" max="520" width="17.42578125" customWidth="1"/>
    <col min="521" max="521" width="10.7109375" customWidth="1"/>
    <col min="522" max="522" width="12.7109375" customWidth="1"/>
    <col min="770" max="770" width="4" customWidth="1"/>
    <col min="771" max="771" width="17.42578125" customWidth="1"/>
    <col min="772" max="772" width="10.7109375" customWidth="1"/>
    <col min="773" max="773" width="12.7109375" customWidth="1"/>
    <col min="775" max="775" width="4" customWidth="1"/>
    <col min="776" max="776" width="17.42578125" customWidth="1"/>
    <col min="777" max="777" width="10.7109375" customWidth="1"/>
    <col min="778" max="778" width="12.7109375" customWidth="1"/>
    <col min="1026" max="1026" width="4" customWidth="1"/>
    <col min="1027" max="1027" width="17.42578125" customWidth="1"/>
    <col min="1028" max="1028" width="10.7109375" customWidth="1"/>
    <col min="1029" max="1029" width="12.7109375" customWidth="1"/>
    <col min="1031" max="1031" width="4" customWidth="1"/>
    <col min="1032" max="1032" width="17.42578125" customWidth="1"/>
    <col min="1033" max="1033" width="10.7109375" customWidth="1"/>
    <col min="1034" max="1034" width="12.7109375" customWidth="1"/>
    <col min="1282" max="1282" width="4" customWidth="1"/>
    <col min="1283" max="1283" width="17.42578125" customWidth="1"/>
    <col min="1284" max="1284" width="10.7109375" customWidth="1"/>
    <col min="1285" max="1285" width="12.7109375" customWidth="1"/>
    <col min="1287" max="1287" width="4" customWidth="1"/>
    <col min="1288" max="1288" width="17.42578125" customWidth="1"/>
    <col min="1289" max="1289" width="10.7109375" customWidth="1"/>
    <col min="1290" max="1290" width="12.7109375" customWidth="1"/>
    <col min="1538" max="1538" width="4" customWidth="1"/>
    <col min="1539" max="1539" width="17.42578125" customWidth="1"/>
    <col min="1540" max="1540" width="10.7109375" customWidth="1"/>
    <col min="1541" max="1541" width="12.7109375" customWidth="1"/>
    <col min="1543" max="1543" width="4" customWidth="1"/>
    <col min="1544" max="1544" width="17.42578125" customWidth="1"/>
    <col min="1545" max="1545" width="10.7109375" customWidth="1"/>
    <col min="1546" max="1546" width="12.7109375" customWidth="1"/>
    <col min="1794" max="1794" width="4" customWidth="1"/>
    <col min="1795" max="1795" width="17.42578125" customWidth="1"/>
    <col min="1796" max="1796" width="10.7109375" customWidth="1"/>
    <col min="1797" max="1797" width="12.7109375" customWidth="1"/>
    <col min="1799" max="1799" width="4" customWidth="1"/>
    <col min="1800" max="1800" width="17.42578125" customWidth="1"/>
    <col min="1801" max="1801" width="10.7109375" customWidth="1"/>
    <col min="1802" max="1802" width="12.7109375" customWidth="1"/>
    <col min="2050" max="2050" width="4" customWidth="1"/>
    <col min="2051" max="2051" width="17.42578125" customWidth="1"/>
    <col min="2052" max="2052" width="10.7109375" customWidth="1"/>
    <col min="2053" max="2053" width="12.7109375" customWidth="1"/>
    <col min="2055" max="2055" width="4" customWidth="1"/>
    <col min="2056" max="2056" width="17.42578125" customWidth="1"/>
    <col min="2057" max="2057" width="10.7109375" customWidth="1"/>
    <col min="2058" max="2058" width="12.7109375" customWidth="1"/>
    <col min="2306" max="2306" width="4" customWidth="1"/>
    <col min="2307" max="2307" width="17.42578125" customWidth="1"/>
    <col min="2308" max="2308" width="10.7109375" customWidth="1"/>
    <col min="2309" max="2309" width="12.7109375" customWidth="1"/>
    <col min="2311" max="2311" width="4" customWidth="1"/>
    <col min="2312" max="2312" width="17.42578125" customWidth="1"/>
    <col min="2313" max="2313" width="10.7109375" customWidth="1"/>
    <col min="2314" max="2314" width="12.7109375" customWidth="1"/>
    <col min="2562" max="2562" width="4" customWidth="1"/>
    <col min="2563" max="2563" width="17.42578125" customWidth="1"/>
    <col min="2564" max="2564" width="10.7109375" customWidth="1"/>
    <col min="2565" max="2565" width="12.7109375" customWidth="1"/>
    <col min="2567" max="2567" width="4" customWidth="1"/>
    <col min="2568" max="2568" width="17.42578125" customWidth="1"/>
    <col min="2569" max="2569" width="10.7109375" customWidth="1"/>
    <col min="2570" max="2570" width="12.7109375" customWidth="1"/>
    <col min="2818" max="2818" width="4" customWidth="1"/>
    <col min="2819" max="2819" width="17.42578125" customWidth="1"/>
    <col min="2820" max="2820" width="10.7109375" customWidth="1"/>
    <col min="2821" max="2821" width="12.7109375" customWidth="1"/>
    <col min="2823" max="2823" width="4" customWidth="1"/>
    <col min="2824" max="2824" width="17.42578125" customWidth="1"/>
    <col min="2825" max="2825" width="10.7109375" customWidth="1"/>
    <col min="2826" max="2826" width="12.7109375" customWidth="1"/>
    <col min="3074" max="3074" width="4" customWidth="1"/>
    <col min="3075" max="3075" width="17.42578125" customWidth="1"/>
    <col min="3076" max="3076" width="10.7109375" customWidth="1"/>
    <col min="3077" max="3077" width="12.7109375" customWidth="1"/>
    <col min="3079" max="3079" width="4" customWidth="1"/>
    <col min="3080" max="3080" width="17.42578125" customWidth="1"/>
    <col min="3081" max="3081" width="10.7109375" customWidth="1"/>
    <col min="3082" max="3082" width="12.7109375" customWidth="1"/>
    <col min="3330" max="3330" width="4" customWidth="1"/>
    <col min="3331" max="3331" width="17.42578125" customWidth="1"/>
    <col min="3332" max="3332" width="10.7109375" customWidth="1"/>
    <col min="3333" max="3333" width="12.7109375" customWidth="1"/>
    <col min="3335" max="3335" width="4" customWidth="1"/>
    <col min="3336" max="3336" width="17.42578125" customWidth="1"/>
    <col min="3337" max="3337" width="10.7109375" customWidth="1"/>
    <col min="3338" max="3338" width="12.7109375" customWidth="1"/>
    <col min="3586" max="3586" width="4" customWidth="1"/>
    <col min="3587" max="3587" width="17.42578125" customWidth="1"/>
    <col min="3588" max="3588" width="10.7109375" customWidth="1"/>
    <col min="3589" max="3589" width="12.7109375" customWidth="1"/>
    <col min="3591" max="3591" width="4" customWidth="1"/>
    <col min="3592" max="3592" width="17.42578125" customWidth="1"/>
    <col min="3593" max="3593" width="10.7109375" customWidth="1"/>
    <col min="3594" max="3594" width="12.7109375" customWidth="1"/>
    <col min="3842" max="3842" width="4" customWidth="1"/>
    <col min="3843" max="3843" width="17.42578125" customWidth="1"/>
    <col min="3844" max="3844" width="10.7109375" customWidth="1"/>
    <col min="3845" max="3845" width="12.7109375" customWidth="1"/>
    <col min="3847" max="3847" width="4" customWidth="1"/>
    <col min="3848" max="3848" width="17.42578125" customWidth="1"/>
    <col min="3849" max="3849" width="10.7109375" customWidth="1"/>
    <col min="3850" max="3850" width="12.7109375" customWidth="1"/>
    <col min="4098" max="4098" width="4" customWidth="1"/>
    <col min="4099" max="4099" width="17.42578125" customWidth="1"/>
    <col min="4100" max="4100" width="10.7109375" customWidth="1"/>
    <col min="4101" max="4101" width="12.7109375" customWidth="1"/>
    <col min="4103" max="4103" width="4" customWidth="1"/>
    <col min="4104" max="4104" width="17.42578125" customWidth="1"/>
    <col min="4105" max="4105" width="10.7109375" customWidth="1"/>
    <col min="4106" max="4106" width="12.7109375" customWidth="1"/>
    <col min="4354" max="4354" width="4" customWidth="1"/>
    <col min="4355" max="4355" width="17.42578125" customWidth="1"/>
    <col min="4356" max="4356" width="10.7109375" customWidth="1"/>
    <col min="4357" max="4357" width="12.7109375" customWidth="1"/>
    <col min="4359" max="4359" width="4" customWidth="1"/>
    <col min="4360" max="4360" width="17.42578125" customWidth="1"/>
    <col min="4361" max="4361" width="10.7109375" customWidth="1"/>
    <col min="4362" max="4362" width="12.7109375" customWidth="1"/>
    <col min="4610" max="4610" width="4" customWidth="1"/>
    <col min="4611" max="4611" width="17.42578125" customWidth="1"/>
    <col min="4612" max="4612" width="10.7109375" customWidth="1"/>
    <col min="4613" max="4613" width="12.7109375" customWidth="1"/>
    <col min="4615" max="4615" width="4" customWidth="1"/>
    <col min="4616" max="4616" width="17.42578125" customWidth="1"/>
    <col min="4617" max="4617" width="10.7109375" customWidth="1"/>
    <col min="4618" max="4618" width="12.7109375" customWidth="1"/>
    <col min="4866" max="4866" width="4" customWidth="1"/>
    <col min="4867" max="4867" width="17.42578125" customWidth="1"/>
    <col min="4868" max="4868" width="10.7109375" customWidth="1"/>
    <col min="4869" max="4869" width="12.7109375" customWidth="1"/>
    <col min="4871" max="4871" width="4" customWidth="1"/>
    <col min="4872" max="4872" width="17.42578125" customWidth="1"/>
    <col min="4873" max="4873" width="10.7109375" customWidth="1"/>
    <col min="4874" max="4874" width="12.7109375" customWidth="1"/>
    <col min="5122" max="5122" width="4" customWidth="1"/>
    <col min="5123" max="5123" width="17.42578125" customWidth="1"/>
    <col min="5124" max="5124" width="10.7109375" customWidth="1"/>
    <col min="5125" max="5125" width="12.7109375" customWidth="1"/>
    <col min="5127" max="5127" width="4" customWidth="1"/>
    <col min="5128" max="5128" width="17.42578125" customWidth="1"/>
    <col min="5129" max="5129" width="10.7109375" customWidth="1"/>
    <col min="5130" max="5130" width="12.7109375" customWidth="1"/>
    <col min="5378" max="5378" width="4" customWidth="1"/>
    <col min="5379" max="5379" width="17.42578125" customWidth="1"/>
    <col min="5380" max="5380" width="10.7109375" customWidth="1"/>
    <col min="5381" max="5381" width="12.7109375" customWidth="1"/>
    <col min="5383" max="5383" width="4" customWidth="1"/>
    <col min="5384" max="5384" width="17.42578125" customWidth="1"/>
    <col min="5385" max="5385" width="10.7109375" customWidth="1"/>
    <col min="5386" max="5386" width="12.7109375" customWidth="1"/>
    <col min="5634" max="5634" width="4" customWidth="1"/>
    <col min="5635" max="5635" width="17.42578125" customWidth="1"/>
    <col min="5636" max="5636" width="10.7109375" customWidth="1"/>
    <col min="5637" max="5637" width="12.7109375" customWidth="1"/>
    <col min="5639" max="5639" width="4" customWidth="1"/>
    <col min="5640" max="5640" width="17.42578125" customWidth="1"/>
    <col min="5641" max="5641" width="10.7109375" customWidth="1"/>
    <col min="5642" max="5642" width="12.7109375" customWidth="1"/>
    <col min="5890" max="5890" width="4" customWidth="1"/>
    <col min="5891" max="5891" width="17.42578125" customWidth="1"/>
    <col min="5892" max="5892" width="10.7109375" customWidth="1"/>
    <col min="5893" max="5893" width="12.7109375" customWidth="1"/>
    <col min="5895" max="5895" width="4" customWidth="1"/>
    <col min="5896" max="5896" width="17.42578125" customWidth="1"/>
    <col min="5897" max="5897" width="10.7109375" customWidth="1"/>
    <col min="5898" max="5898" width="12.7109375" customWidth="1"/>
    <col min="6146" max="6146" width="4" customWidth="1"/>
    <col min="6147" max="6147" width="17.42578125" customWidth="1"/>
    <col min="6148" max="6148" width="10.7109375" customWidth="1"/>
    <col min="6149" max="6149" width="12.7109375" customWidth="1"/>
    <col min="6151" max="6151" width="4" customWidth="1"/>
    <col min="6152" max="6152" width="17.42578125" customWidth="1"/>
    <col min="6153" max="6153" width="10.7109375" customWidth="1"/>
    <col min="6154" max="6154" width="12.7109375" customWidth="1"/>
    <col min="6402" max="6402" width="4" customWidth="1"/>
    <col min="6403" max="6403" width="17.42578125" customWidth="1"/>
    <col min="6404" max="6404" width="10.7109375" customWidth="1"/>
    <col min="6405" max="6405" width="12.7109375" customWidth="1"/>
    <col min="6407" max="6407" width="4" customWidth="1"/>
    <col min="6408" max="6408" width="17.42578125" customWidth="1"/>
    <col min="6409" max="6409" width="10.7109375" customWidth="1"/>
    <col min="6410" max="6410" width="12.7109375" customWidth="1"/>
    <col min="6658" max="6658" width="4" customWidth="1"/>
    <col min="6659" max="6659" width="17.42578125" customWidth="1"/>
    <col min="6660" max="6660" width="10.7109375" customWidth="1"/>
    <col min="6661" max="6661" width="12.7109375" customWidth="1"/>
    <col min="6663" max="6663" width="4" customWidth="1"/>
    <col min="6664" max="6664" width="17.42578125" customWidth="1"/>
    <col min="6665" max="6665" width="10.7109375" customWidth="1"/>
    <col min="6666" max="6666" width="12.7109375" customWidth="1"/>
    <col min="6914" max="6914" width="4" customWidth="1"/>
    <col min="6915" max="6915" width="17.42578125" customWidth="1"/>
    <col min="6916" max="6916" width="10.7109375" customWidth="1"/>
    <col min="6917" max="6917" width="12.7109375" customWidth="1"/>
    <col min="6919" max="6919" width="4" customWidth="1"/>
    <col min="6920" max="6920" width="17.42578125" customWidth="1"/>
    <col min="6921" max="6921" width="10.7109375" customWidth="1"/>
    <col min="6922" max="6922" width="12.7109375" customWidth="1"/>
    <col min="7170" max="7170" width="4" customWidth="1"/>
    <col min="7171" max="7171" width="17.42578125" customWidth="1"/>
    <col min="7172" max="7172" width="10.7109375" customWidth="1"/>
    <col min="7173" max="7173" width="12.7109375" customWidth="1"/>
    <col min="7175" max="7175" width="4" customWidth="1"/>
    <col min="7176" max="7176" width="17.42578125" customWidth="1"/>
    <col min="7177" max="7177" width="10.7109375" customWidth="1"/>
    <col min="7178" max="7178" width="12.7109375" customWidth="1"/>
    <col min="7426" max="7426" width="4" customWidth="1"/>
    <col min="7427" max="7427" width="17.42578125" customWidth="1"/>
    <col min="7428" max="7428" width="10.7109375" customWidth="1"/>
    <col min="7429" max="7429" width="12.7109375" customWidth="1"/>
    <col min="7431" max="7431" width="4" customWidth="1"/>
    <col min="7432" max="7432" width="17.42578125" customWidth="1"/>
    <col min="7433" max="7433" width="10.7109375" customWidth="1"/>
    <col min="7434" max="7434" width="12.7109375" customWidth="1"/>
    <col min="7682" max="7682" width="4" customWidth="1"/>
    <col min="7683" max="7683" width="17.42578125" customWidth="1"/>
    <col min="7684" max="7684" width="10.7109375" customWidth="1"/>
    <col min="7685" max="7685" width="12.7109375" customWidth="1"/>
    <col min="7687" max="7687" width="4" customWidth="1"/>
    <col min="7688" max="7688" width="17.42578125" customWidth="1"/>
    <col min="7689" max="7689" width="10.7109375" customWidth="1"/>
    <col min="7690" max="7690" width="12.7109375" customWidth="1"/>
    <col min="7938" max="7938" width="4" customWidth="1"/>
    <col min="7939" max="7939" width="17.42578125" customWidth="1"/>
    <col min="7940" max="7940" width="10.7109375" customWidth="1"/>
    <col min="7941" max="7941" width="12.7109375" customWidth="1"/>
    <col min="7943" max="7943" width="4" customWidth="1"/>
    <col min="7944" max="7944" width="17.42578125" customWidth="1"/>
    <col min="7945" max="7945" width="10.7109375" customWidth="1"/>
    <col min="7946" max="7946" width="12.7109375" customWidth="1"/>
    <col min="8194" max="8194" width="4" customWidth="1"/>
    <col min="8195" max="8195" width="17.42578125" customWidth="1"/>
    <col min="8196" max="8196" width="10.7109375" customWidth="1"/>
    <col min="8197" max="8197" width="12.7109375" customWidth="1"/>
    <col min="8199" max="8199" width="4" customWidth="1"/>
    <col min="8200" max="8200" width="17.42578125" customWidth="1"/>
    <col min="8201" max="8201" width="10.7109375" customWidth="1"/>
    <col min="8202" max="8202" width="12.7109375" customWidth="1"/>
    <col min="8450" max="8450" width="4" customWidth="1"/>
    <col min="8451" max="8451" width="17.42578125" customWidth="1"/>
    <col min="8452" max="8452" width="10.7109375" customWidth="1"/>
    <col min="8453" max="8453" width="12.7109375" customWidth="1"/>
    <col min="8455" max="8455" width="4" customWidth="1"/>
    <col min="8456" max="8456" width="17.42578125" customWidth="1"/>
    <col min="8457" max="8457" width="10.7109375" customWidth="1"/>
    <col min="8458" max="8458" width="12.7109375" customWidth="1"/>
    <col min="8706" max="8706" width="4" customWidth="1"/>
    <col min="8707" max="8707" width="17.42578125" customWidth="1"/>
    <col min="8708" max="8708" width="10.7109375" customWidth="1"/>
    <col min="8709" max="8709" width="12.7109375" customWidth="1"/>
    <col min="8711" max="8711" width="4" customWidth="1"/>
    <col min="8712" max="8712" width="17.42578125" customWidth="1"/>
    <col min="8713" max="8713" width="10.7109375" customWidth="1"/>
    <col min="8714" max="8714" width="12.7109375" customWidth="1"/>
    <col min="8962" max="8962" width="4" customWidth="1"/>
    <col min="8963" max="8963" width="17.42578125" customWidth="1"/>
    <col min="8964" max="8964" width="10.7109375" customWidth="1"/>
    <col min="8965" max="8965" width="12.7109375" customWidth="1"/>
    <col min="8967" max="8967" width="4" customWidth="1"/>
    <col min="8968" max="8968" width="17.42578125" customWidth="1"/>
    <col min="8969" max="8969" width="10.7109375" customWidth="1"/>
    <col min="8970" max="8970" width="12.7109375" customWidth="1"/>
    <col min="9218" max="9218" width="4" customWidth="1"/>
    <col min="9219" max="9219" width="17.42578125" customWidth="1"/>
    <col min="9220" max="9220" width="10.7109375" customWidth="1"/>
    <col min="9221" max="9221" width="12.7109375" customWidth="1"/>
    <col min="9223" max="9223" width="4" customWidth="1"/>
    <col min="9224" max="9224" width="17.42578125" customWidth="1"/>
    <col min="9225" max="9225" width="10.7109375" customWidth="1"/>
    <col min="9226" max="9226" width="12.7109375" customWidth="1"/>
    <col min="9474" max="9474" width="4" customWidth="1"/>
    <col min="9475" max="9475" width="17.42578125" customWidth="1"/>
    <col min="9476" max="9476" width="10.7109375" customWidth="1"/>
    <col min="9477" max="9477" width="12.7109375" customWidth="1"/>
    <col min="9479" max="9479" width="4" customWidth="1"/>
    <col min="9480" max="9480" width="17.42578125" customWidth="1"/>
    <col min="9481" max="9481" width="10.7109375" customWidth="1"/>
    <col min="9482" max="9482" width="12.7109375" customWidth="1"/>
    <col min="9730" max="9730" width="4" customWidth="1"/>
    <col min="9731" max="9731" width="17.42578125" customWidth="1"/>
    <col min="9732" max="9732" width="10.7109375" customWidth="1"/>
    <col min="9733" max="9733" width="12.7109375" customWidth="1"/>
    <col min="9735" max="9735" width="4" customWidth="1"/>
    <col min="9736" max="9736" width="17.42578125" customWidth="1"/>
    <col min="9737" max="9737" width="10.7109375" customWidth="1"/>
    <col min="9738" max="9738" width="12.7109375" customWidth="1"/>
    <col min="9986" max="9986" width="4" customWidth="1"/>
    <col min="9987" max="9987" width="17.42578125" customWidth="1"/>
    <col min="9988" max="9988" width="10.7109375" customWidth="1"/>
    <col min="9989" max="9989" width="12.7109375" customWidth="1"/>
    <col min="9991" max="9991" width="4" customWidth="1"/>
    <col min="9992" max="9992" width="17.42578125" customWidth="1"/>
    <col min="9993" max="9993" width="10.7109375" customWidth="1"/>
    <col min="9994" max="9994" width="12.7109375" customWidth="1"/>
    <col min="10242" max="10242" width="4" customWidth="1"/>
    <col min="10243" max="10243" width="17.42578125" customWidth="1"/>
    <col min="10244" max="10244" width="10.7109375" customWidth="1"/>
    <col min="10245" max="10245" width="12.7109375" customWidth="1"/>
    <col min="10247" max="10247" width="4" customWidth="1"/>
    <col min="10248" max="10248" width="17.42578125" customWidth="1"/>
    <col min="10249" max="10249" width="10.7109375" customWidth="1"/>
    <col min="10250" max="10250" width="12.7109375" customWidth="1"/>
    <col min="10498" max="10498" width="4" customWidth="1"/>
    <col min="10499" max="10499" width="17.42578125" customWidth="1"/>
    <col min="10500" max="10500" width="10.7109375" customWidth="1"/>
    <col min="10501" max="10501" width="12.7109375" customWidth="1"/>
    <col min="10503" max="10503" width="4" customWidth="1"/>
    <col min="10504" max="10504" width="17.42578125" customWidth="1"/>
    <col min="10505" max="10505" width="10.7109375" customWidth="1"/>
    <col min="10506" max="10506" width="12.7109375" customWidth="1"/>
    <col min="10754" max="10754" width="4" customWidth="1"/>
    <col min="10755" max="10755" width="17.42578125" customWidth="1"/>
    <col min="10756" max="10756" width="10.7109375" customWidth="1"/>
    <col min="10757" max="10757" width="12.7109375" customWidth="1"/>
    <col min="10759" max="10759" width="4" customWidth="1"/>
    <col min="10760" max="10760" width="17.42578125" customWidth="1"/>
    <col min="10761" max="10761" width="10.7109375" customWidth="1"/>
    <col min="10762" max="10762" width="12.7109375" customWidth="1"/>
    <col min="11010" max="11010" width="4" customWidth="1"/>
    <col min="11011" max="11011" width="17.42578125" customWidth="1"/>
    <col min="11012" max="11012" width="10.7109375" customWidth="1"/>
    <col min="11013" max="11013" width="12.7109375" customWidth="1"/>
    <col min="11015" max="11015" width="4" customWidth="1"/>
    <col min="11016" max="11016" width="17.42578125" customWidth="1"/>
    <col min="11017" max="11017" width="10.7109375" customWidth="1"/>
    <col min="11018" max="11018" width="12.7109375" customWidth="1"/>
    <col min="11266" max="11266" width="4" customWidth="1"/>
    <col min="11267" max="11267" width="17.42578125" customWidth="1"/>
    <col min="11268" max="11268" width="10.7109375" customWidth="1"/>
    <col min="11269" max="11269" width="12.7109375" customWidth="1"/>
    <col min="11271" max="11271" width="4" customWidth="1"/>
    <col min="11272" max="11272" width="17.42578125" customWidth="1"/>
    <col min="11273" max="11273" width="10.7109375" customWidth="1"/>
    <col min="11274" max="11274" width="12.7109375" customWidth="1"/>
    <col min="11522" max="11522" width="4" customWidth="1"/>
    <col min="11523" max="11523" width="17.42578125" customWidth="1"/>
    <col min="11524" max="11524" width="10.7109375" customWidth="1"/>
    <col min="11525" max="11525" width="12.7109375" customWidth="1"/>
    <col min="11527" max="11527" width="4" customWidth="1"/>
    <col min="11528" max="11528" width="17.42578125" customWidth="1"/>
    <col min="11529" max="11529" width="10.7109375" customWidth="1"/>
    <col min="11530" max="11530" width="12.7109375" customWidth="1"/>
    <col min="11778" max="11778" width="4" customWidth="1"/>
    <col min="11779" max="11779" width="17.42578125" customWidth="1"/>
    <col min="11780" max="11780" width="10.7109375" customWidth="1"/>
    <col min="11781" max="11781" width="12.7109375" customWidth="1"/>
    <col min="11783" max="11783" width="4" customWidth="1"/>
    <col min="11784" max="11784" width="17.42578125" customWidth="1"/>
    <col min="11785" max="11785" width="10.7109375" customWidth="1"/>
    <col min="11786" max="11786" width="12.7109375" customWidth="1"/>
    <col min="12034" max="12034" width="4" customWidth="1"/>
    <col min="12035" max="12035" width="17.42578125" customWidth="1"/>
    <col min="12036" max="12036" width="10.7109375" customWidth="1"/>
    <col min="12037" max="12037" width="12.7109375" customWidth="1"/>
    <col min="12039" max="12039" width="4" customWidth="1"/>
    <col min="12040" max="12040" width="17.42578125" customWidth="1"/>
    <col min="12041" max="12041" width="10.7109375" customWidth="1"/>
    <col min="12042" max="12042" width="12.7109375" customWidth="1"/>
    <col min="12290" max="12290" width="4" customWidth="1"/>
    <col min="12291" max="12291" width="17.42578125" customWidth="1"/>
    <col min="12292" max="12292" width="10.7109375" customWidth="1"/>
    <col min="12293" max="12293" width="12.7109375" customWidth="1"/>
    <col min="12295" max="12295" width="4" customWidth="1"/>
    <col min="12296" max="12296" width="17.42578125" customWidth="1"/>
    <col min="12297" max="12297" width="10.7109375" customWidth="1"/>
    <col min="12298" max="12298" width="12.7109375" customWidth="1"/>
    <col min="12546" max="12546" width="4" customWidth="1"/>
    <col min="12547" max="12547" width="17.42578125" customWidth="1"/>
    <col min="12548" max="12548" width="10.7109375" customWidth="1"/>
    <col min="12549" max="12549" width="12.7109375" customWidth="1"/>
    <col min="12551" max="12551" width="4" customWidth="1"/>
    <col min="12552" max="12552" width="17.42578125" customWidth="1"/>
    <col min="12553" max="12553" width="10.7109375" customWidth="1"/>
    <col min="12554" max="12554" width="12.7109375" customWidth="1"/>
    <col min="12802" max="12802" width="4" customWidth="1"/>
    <col min="12803" max="12803" width="17.42578125" customWidth="1"/>
    <col min="12804" max="12804" width="10.7109375" customWidth="1"/>
    <col min="12805" max="12805" width="12.7109375" customWidth="1"/>
    <col min="12807" max="12807" width="4" customWidth="1"/>
    <col min="12808" max="12808" width="17.42578125" customWidth="1"/>
    <col min="12809" max="12809" width="10.7109375" customWidth="1"/>
    <col min="12810" max="12810" width="12.7109375" customWidth="1"/>
    <col min="13058" max="13058" width="4" customWidth="1"/>
    <col min="13059" max="13059" width="17.42578125" customWidth="1"/>
    <col min="13060" max="13060" width="10.7109375" customWidth="1"/>
    <col min="13061" max="13061" width="12.7109375" customWidth="1"/>
    <col min="13063" max="13063" width="4" customWidth="1"/>
    <col min="13064" max="13064" width="17.42578125" customWidth="1"/>
    <col min="13065" max="13065" width="10.7109375" customWidth="1"/>
    <col min="13066" max="13066" width="12.7109375" customWidth="1"/>
    <col min="13314" max="13314" width="4" customWidth="1"/>
    <col min="13315" max="13315" width="17.42578125" customWidth="1"/>
    <col min="13316" max="13316" width="10.7109375" customWidth="1"/>
    <col min="13317" max="13317" width="12.7109375" customWidth="1"/>
    <col min="13319" max="13319" width="4" customWidth="1"/>
    <col min="13320" max="13320" width="17.42578125" customWidth="1"/>
    <col min="13321" max="13321" width="10.7109375" customWidth="1"/>
    <col min="13322" max="13322" width="12.7109375" customWidth="1"/>
    <col min="13570" max="13570" width="4" customWidth="1"/>
    <col min="13571" max="13571" width="17.42578125" customWidth="1"/>
    <col min="13572" max="13572" width="10.7109375" customWidth="1"/>
    <col min="13573" max="13573" width="12.7109375" customWidth="1"/>
    <col min="13575" max="13575" width="4" customWidth="1"/>
    <col min="13576" max="13576" width="17.42578125" customWidth="1"/>
    <col min="13577" max="13577" width="10.7109375" customWidth="1"/>
    <col min="13578" max="13578" width="12.7109375" customWidth="1"/>
    <col min="13826" max="13826" width="4" customWidth="1"/>
    <col min="13827" max="13827" width="17.42578125" customWidth="1"/>
    <col min="13828" max="13828" width="10.7109375" customWidth="1"/>
    <col min="13829" max="13829" width="12.7109375" customWidth="1"/>
    <col min="13831" max="13831" width="4" customWidth="1"/>
    <col min="13832" max="13832" width="17.42578125" customWidth="1"/>
    <col min="13833" max="13833" width="10.7109375" customWidth="1"/>
    <col min="13834" max="13834" width="12.7109375" customWidth="1"/>
    <col min="14082" max="14082" width="4" customWidth="1"/>
    <col min="14083" max="14083" width="17.42578125" customWidth="1"/>
    <col min="14084" max="14084" width="10.7109375" customWidth="1"/>
    <col min="14085" max="14085" width="12.7109375" customWidth="1"/>
    <col min="14087" max="14087" width="4" customWidth="1"/>
    <col min="14088" max="14088" width="17.42578125" customWidth="1"/>
    <col min="14089" max="14089" width="10.7109375" customWidth="1"/>
    <col min="14090" max="14090" width="12.7109375" customWidth="1"/>
    <col min="14338" max="14338" width="4" customWidth="1"/>
    <col min="14339" max="14339" width="17.42578125" customWidth="1"/>
    <col min="14340" max="14340" width="10.7109375" customWidth="1"/>
    <col min="14341" max="14341" width="12.7109375" customWidth="1"/>
    <col min="14343" max="14343" width="4" customWidth="1"/>
    <col min="14344" max="14344" width="17.42578125" customWidth="1"/>
    <col min="14345" max="14345" width="10.7109375" customWidth="1"/>
    <col min="14346" max="14346" width="12.7109375" customWidth="1"/>
    <col min="14594" max="14594" width="4" customWidth="1"/>
    <col min="14595" max="14595" width="17.42578125" customWidth="1"/>
    <col min="14596" max="14596" width="10.7109375" customWidth="1"/>
    <col min="14597" max="14597" width="12.7109375" customWidth="1"/>
    <col min="14599" max="14599" width="4" customWidth="1"/>
    <col min="14600" max="14600" width="17.42578125" customWidth="1"/>
    <col min="14601" max="14601" width="10.7109375" customWidth="1"/>
    <col min="14602" max="14602" width="12.7109375" customWidth="1"/>
    <col min="14850" max="14850" width="4" customWidth="1"/>
    <col min="14851" max="14851" width="17.42578125" customWidth="1"/>
    <col min="14852" max="14852" width="10.7109375" customWidth="1"/>
    <col min="14853" max="14853" width="12.7109375" customWidth="1"/>
    <col min="14855" max="14855" width="4" customWidth="1"/>
    <col min="14856" max="14856" width="17.42578125" customWidth="1"/>
    <col min="14857" max="14857" width="10.7109375" customWidth="1"/>
    <col min="14858" max="14858" width="12.7109375" customWidth="1"/>
    <col min="15106" max="15106" width="4" customWidth="1"/>
    <col min="15107" max="15107" width="17.42578125" customWidth="1"/>
    <col min="15108" max="15108" width="10.7109375" customWidth="1"/>
    <col min="15109" max="15109" width="12.7109375" customWidth="1"/>
    <col min="15111" max="15111" width="4" customWidth="1"/>
    <col min="15112" max="15112" width="17.42578125" customWidth="1"/>
    <col min="15113" max="15113" width="10.7109375" customWidth="1"/>
    <col min="15114" max="15114" width="12.7109375" customWidth="1"/>
    <col min="15362" max="15362" width="4" customWidth="1"/>
    <col min="15363" max="15363" width="17.42578125" customWidth="1"/>
    <col min="15364" max="15364" width="10.7109375" customWidth="1"/>
    <col min="15365" max="15365" width="12.7109375" customWidth="1"/>
    <col min="15367" max="15367" width="4" customWidth="1"/>
    <col min="15368" max="15368" width="17.42578125" customWidth="1"/>
    <col min="15369" max="15369" width="10.7109375" customWidth="1"/>
    <col min="15370" max="15370" width="12.7109375" customWidth="1"/>
    <col min="15618" max="15618" width="4" customWidth="1"/>
    <col min="15619" max="15619" width="17.42578125" customWidth="1"/>
    <col min="15620" max="15620" width="10.7109375" customWidth="1"/>
    <col min="15621" max="15621" width="12.7109375" customWidth="1"/>
    <col min="15623" max="15623" width="4" customWidth="1"/>
    <col min="15624" max="15624" width="17.42578125" customWidth="1"/>
    <col min="15625" max="15625" width="10.7109375" customWidth="1"/>
    <col min="15626" max="15626" width="12.7109375" customWidth="1"/>
    <col min="15874" max="15874" width="4" customWidth="1"/>
    <col min="15875" max="15875" width="17.42578125" customWidth="1"/>
    <col min="15876" max="15876" width="10.7109375" customWidth="1"/>
    <col min="15877" max="15877" width="12.7109375" customWidth="1"/>
    <col min="15879" max="15879" width="4" customWidth="1"/>
    <col min="15880" max="15880" width="17.42578125" customWidth="1"/>
    <col min="15881" max="15881" width="10.7109375" customWidth="1"/>
    <col min="15882" max="15882" width="12.7109375" customWidth="1"/>
    <col min="16130" max="16130" width="4" customWidth="1"/>
    <col min="16131" max="16131" width="17.42578125" customWidth="1"/>
    <col min="16132" max="16132" width="10.7109375" customWidth="1"/>
    <col min="16133" max="16133" width="12.7109375" customWidth="1"/>
    <col min="16135" max="16135" width="4" customWidth="1"/>
    <col min="16136" max="16136" width="17.42578125" customWidth="1"/>
    <col min="16137" max="16137" width="10.7109375" customWidth="1"/>
    <col min="16138" max="16138" width="12.7109375" customWidth="1"/>
  </cols>
  <sheetData>
    <row r="1" spans="1:22" x14ac:dyDescent="0.25">
      <c r="A1" s="23" t="s">
        <v>16</v>
      </c>
      <c r="B1" s="23"/>
      <c r="C1" s="23"/>
      <c r="E1" s="1"/>
      <c r="F1" s="1"/>
      <c r="G1" s="23" t="s">
        <v>0</v>
      </c>
      <c r="H1" s="23"/>
      <c r="I1" s="2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/>
      <c r="B2" s="1"/>
      <c r="C2" s="19"/>
      <c r="D2" s="19" t="s">
        <v>1</v>
      </c>
      <c r="E2" s="1"/>
      <c r="F2" s="1"/>
      <c r="H2" s="1"/>
      <c r="I2" s="19"/>
      <c r="J2" s="19" t="s">
        <v>1</v>
      </c>
      <c r="K2" s="1"/>
      <c r="L2" s="1"/>
      <c r="M2" s="4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8" t="s">
        <v>2</v>
      </c>
      <c r="B3" s="8"/>
      <c r="C3" s="25">
        <f>C4+C5</f>
        <v>14000</v>
      </c>
      <c r="D3" s="25"/>
      <c r="E3" s="20"/>
      <c r="F3" s="1"/>
      <c r="G3" s="8" t="s">
        <v>3</v>
      </c>
      <c r="H3" s="8"/>
      <c r="I3" s="25">
        <f>D18</f>
        <v>48275.862068965514</v>
      </c>
      <c r="J3" s="25"/>
      <c r="K3" s="1"/>
      <c r="L3" s="3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/>
      <c r="B4" s="1" t="s">
        <v>4</v>
      </c>
      <c r="C4" s="26">
        <v>11000</v>
      </c>
      <c r="D4" s="26"/>
      <c r="E4" s="21">
        <f>C3/D18</f>
        <v>0.29000000000000004</v>
      </c>
      <c r="F4" s="1"/>
      <c r="G4" s="1"/>
      <c r="H4" s="1"/>
      <c r="I4" s="1"/>
      <c r="J4" s="1"/>
      <c r="K4" s="1"/>
      <c r="L4" s="3"/>
      <c r="M4" s="4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/>
      <c r="B5" s="1" t="s">
        <v>5</v>
      </c>
      <c r="C5" s="26">
        <v>3000</v>
      </c>
      <c r="D5" s="26"/>
      <c r="E5" s="1"/>
      <c r="F5" s="1"/>
      <c r="G5" s="8" t="s">
        <v>2</v>
      </c>
      <c r="H5" s="8"/>
      <c r="I5" s="25">
        <f>SUM(I6:I7)</f>
        <v>14000</v>
      </c>
      <c r="J5" s="25"/>
      <c r="K5" s="1"/>
      <c r="L5" s="4"/>
      <c r="M5" s="4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/>
      <c r="B6" s="1"/>
      <c r="C6" s="1"/>
      <c r="D6" s="1"/>
      <c r="E6" s="1"/>
      <c r="F6" s="1"/>
      <c r="G6" s="1"/>
      <c r="H6" s="1" t="str">
        <f>B4</f>
        <v>Gastos Fixo Mês</v>
      </c>
      <c r="I6" s="24">
        <f>C4</f>
        <v>11000</v>
      </c>
      <c r="J6" s="24"/>
      <c r="K6" s="5"/>
      <c r="L6" s="1"/>
      <c r="M6" s="4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3" t="s">
        <v>6</v>
      </c>
      <c r="B7" s="13"/>
      <c r="C7" s="14"/>
      <c r="D7" s="15">
        <f>SUM(D8:D14)</f>
        <v>24620.689655172409</v>
      </c>
      <c r="E7" s="1"/>
      <c r="F7" s="1"/>
      <c r="G7" s="1"/>
      <c r="H7" s="1" t="str">
        <f>B5</f>
        <v>Pro-Labore</v>
      </c>
      <c r="I7" s="24">
        <f>C5</f>
        <v>3000</v>
      </c>
      <c r="J7" s="2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 t="s">
        <v>7</v>
      </c>
      <c r="C8" s="12">
        <v>0.06</v>
      </c>
      <c r="D8" s="3">
        <f>$D$18*C8</f>
        <v>2896.5517241379307</v>
      </c>
      <c r="E8" s="1"/>
      <c r="F8" s="1"/>
      <c r="G8" s="1"/>
      <c r="H8" s="1"/>
      <c r="I8" s="1"/>
      <c r="J8" s="1"/>
      <c r="K8" s="1"/>
      <c r="L8" s="4"/>
      <c r="M8" s="3"/>
      <c r="N8" s="6"/>
      <c r="O8" s="6"/>
      <c r="P8" s="1"/>
      <c r="Q8" s="1"/>
      <c r="R8" s="1"/>
      <c r="S8" s="1"/>
      <c r="T8" s="1"/>
      <c r="U8" s="1"/>
      <c r="V8" s="1"/>
    </row>
    <row r="9" spans="1:22" x14ac:dyDescent="0.25">
      <c r="A9" s="1"/>
      <c r="B9" s="1" t="s">
        <v>8</v>
      </c>
      <c r="C9" s="12">
        <v>0.3</v>
      </c>
      <c r="D9" s="3">
        <f>$D$18*C9</f>
        <v>14482.758620689654</v>
      </c>
      <c r="E9" s="5"/>
      <c r="F9" s="1"/>
      <c r="G9" s="9" t="s">
        <v>6</v>
      </c>
      <c r="H9" s="9"/>
      <c r="I9" s="10"/>
      <c r="J9" s="11">
        <f>SUM(J10:J16)</f>
        <v>24620.689655172409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/>
      <c r="B10" s="1" t="s">
        <v>9</v>
      </c>
      <c r="C10" s="12">
        <v>0.06</v>
      </c>
      <c r="D10" s="3">
        <f>$D$18*C10</f>
        <v>2896.5517241379307</v>
      </c>
      <c r="E10" s="5"/>
      <c r="F10" s="1"/>
      <c r="G10" s="1"/>
      <c r="H10" s="1" t="str">
        <f>B8</f>
        <v>Dental</v>
      </c>
      <c r="I10" s="12">
        <f>C8</f>
        <v>0.06</v>
      </c>
      <c r="J10" s="3">
        <f>$I$3*I10</f>
        <v>2896.5517241379307</v>
      </c>
      <c r="K10" s="1"/>
      <c r="L10" s="3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/>
      <c r="B11" s="1" t="s">
        <v>10</v>
      </c>
      <c r="C11" s="12">
        <v>0.03</v>
      </c>
      <c r="D11" s="3">
        <f>$D$18*C11</f>
        <v>1448.2758620689654</v>
      </c>
      <c r="E11" s="5"/>
      <c r="F11" s="1"/>
      <c r="G11" s="1"/>
      <c r="H11" s="1" t="str">
        <f t="shared" ref="H11:H16" si="0">B9</f>
        <v>Dentista</v>
      </c>
      <c r="I11" s="12">
        <f t="shared" ref="I11:I16" si="1">C9</f>
        <v>0.3</v>
      </c>
      <c r="J11" s="3">
        <f t="shared" ref="J11:J16" si="2">$I$3*I11</f>
        <v>14482.758620689654</v>
      </c>
      <c r="K11" s="1"/>
      <c r="L11" s="3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/>
      <c r="B12" s="1" t="s">
        <v>13</v>
      </c>
      <c r="C12" s="12">
        <v>0.03</v>
      </c>
      <c r="D12" s="3">
        <f t="shared" ref="D12:D14" si="3">$D$18*C12</f>
        <v>1448.2758620689654</v>
      </c>
      <c r="E12" s="5"/>
      <c r="F12" s="1"/>
      <c r="G12" s="1"/>
      <c r="H12" s="1" t="str">
        <f t="shared" si="0"/>
        <v>Impostos</v>
      </c>
      <c r="I12" s="12">
        <f t="shared" si="1"/>
        <v>0.06</v>
      </c>
      <c r="J12" s="3">
        <f t="shared" si="2"/>
        <v>2896.5517241379307</v>
      </c>
      <c r="K12" s="1"/>
      <c r="L12" s="3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/>
      <c r="B13" s="1" t="s">
        <v>15</v>
      </c>
      <c r="C13" s="12">
        <v>0.01</v>
      </c>
      <c r="D13" s="3">
        <f t="shared" si="3"/>
        <v>482.75862068965517</v>
      </c>
      <c r="E13" s="5"/>
      <c r="F13" s="1"/>
      <c r="G13" s="1"/>
      <c r="H13" s="1" t="str">
        <f t="shared" si="0"/>
        <v>Laboratorio</v>
      </c>
      <c r="I13" s="12">
        <f t="shared" si="1"/>
        <v>0.03</v>
      </c>
      <c r="J13" s="3">
        <f t="shared" si="2"/>
        <v>1448.2758620689654</v>
      </c>
      <c r="K13" s="1"/>
      <c r="L13" s="3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/>
      <c r="B14" s="1" t="s">
        <v>14</v>
      </c>
      <c r="C14" s="12">
        <v>0.02</v>
      </c>
      <c r="D14" s="3">
        <f t="shared" si="3"/>
        <v>965.51724137931035</v>
      </c>
      <c r="E14" s="21">
        <f>D7/D18</f>
        <v>0.5099999999999999</v>
      </c>
      <c r="F14" s="1"/>
      <c r="G14" s="1"/>
      <c r="H14" s="1" t="str">
        <f t="shared" si="0"/>
        <v>Vendas</v>
      </c>
      <c r="I14" s="12">
        <f t="shared" si="1"/>
        <v>0.03</v>
      </c>
      <c r="J14" s="3">
        <f t="shared" si="2"/>
        <v>1448.2758620689654</v>
      </c>
      <c r="K14" s="1"/>
      <c r="L14" s="3"/>
      <c r="M14" s="1"/>
      <c r="N14" s="7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1"/>
      <c r="D15" s="1"/>
      <c r="E15" s="1"/>
      <c r="F15" s="1"/>
      <c r="G15" s="1"/>
      <c r="H15" s="1" t="str">
        <f t="shared" si="0"/>
        <v>Partic. Resultado</v>
      </c>
      <c r="I15" s="12">
        <f t="shared" si="1"/>
        <v>0.01</v>
      </c>
      <c r="J15" s="3">
        <f t="shared" si="2"/>
        <v>482.75862068965517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7" t="s">
        <v>11</v>
      </c>
      <c r="B16" s="17"/>
      <c r="C16" s="16">
        <v>0.2</v>
      </c>
      <c r="D16" s="18">
        <f>D18*C16</f>
        <v>9655.1724137931033</v>
      </c>
      <c r="E16" s="21">
        <f>C16</f>
        <v>0.2</v>
      </c>
      <c r="F16" s="1"/>
      <c r="G16" s="1"/>
      <c r="H16" s="1" t="str">
        <f t="shared" si="0"/>
        <v>Cartões</v>
      </c>
      <c r="I16" s="12">
        <f t="shared" si="1"/>
        <v>0.02</v>
      </c>
      <c r="J16" s="3">
        <f t="shared" si="2"/>
        <v>965.51724137931035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/>
      <c r="B17" s="1"/>
      <c r="C17" s="1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23" t="s">
        <v>12</v>
      </c>
      <c r="B18" s="23"/>
      <c r="C18" s="23"/>
      <c r="D18" s="22">
        <f>(C3)/(1-(SUM(C8:C14)+C16))</f>
        <v>48275.862068965514</v>
      </c>
      <c r="E18" s="21">
        <f>E4+E14+E16</f>
        <v>1</v>
      </c>
      <c r="F18" s="1"/>
      <c r="G18" s="21" t="s">
        <v>11</v>
      </c>
      <c r="H18" s="21"/>
      <c r="I18" s="21">
        <f>J18/I3</f>
        <v>0.20000000000000004</v>
      </c>
      <c r="J18" s="11">
        <f>I3-I5-J9</f>
        <v>9655.1724137931051</v>
      </c>
      <c r="K18" s="1"/>
      <c r="L18" s="3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2"/>
      <c r="D19" s="1"/>
      <c r="E19" s="1"/>
      <c r="F19" s="1"/>
      <c r="G19" s="1"/>
      <c r="H19" s="1"/>
      <c r="I19" s="1"/>
      <c r="J19" s="3"/>
      <c r="K19" s="1"/>
      <c r="L19" s="3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2"/>
      <c r="D20" s="3"/>
      <c r="E20" s="1"/>
      <c r="F20" s="1"/>
      <c r="G20" s="1"/>
      <c r="H20" s="1"/>
      <c r="I20" s="2"/>
      <c r="J20" s="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2"/>
      <c r="D21" s="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</sheetData>
  <mergeCells count="10">
    <mergeCell ref="A1:C1"/>
    <mergeCell ref="G1:I1"/>
    <mergeCell ref="A18:C18"/>
    <mergeCell ref="I7:J7"/>
    <mergeCell ref="C3:D3"/>
    <mergeCell ref="I3:J3"/>
    <mergeCell ref="C4:D4"/>
    <mergeCell ref="C5:D5"/>
    <mergeCell ref="I5:J5"/>
    <mergeCell ref="I6:J6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Ponto_Equilibrio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Nivaldo</dc:creator>
  <cp:lastModifiedBy>Mario Tonzar Jr</cp:lastModifiedBy>
  <dcterms:created xsi:type="dcterms:W3CDTF">2013-09-20T19:22:57Z</dcterms:created>
  <dcterms:modified xsi:type="dcterms:W3CDTF">2019-03-13T14:29:44Z</dcterms:modified>
</cp:coreProperties>
</file>